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714F20B3-2889-4948-B154-CECB94F7773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E49" i="1" l="1"/>
  <c r="E54" i="1"/>
  <c r="E55" i="1"/>
  <c r="E53" i="1"/>
  <c r="J56" i="1"/>
  <c r="J57" i="1"/>
  <c r="J58" i="1"/>
  <c r="I57" i="1"/>
  <c r="I58" i="1"/>
  <c r="I56" i="1"/>
  <c r="E48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7" i="1"/>
  <c r="J50" i="1" s="1"/>
  <c r="J52" i="1" l="1"/>
  <c r="J51" i="1"/>
</calcChain>
</file>

<file path=xl/sharedStrings.xml><?xml version="1.0" encoding="utf-8"?>
<sst xmlns="http://schemas.openxmlformats.org/spreadsheetml/2006/main" count="233" uniqueCount="73">
  <si>
    <t>Результаты вступительных экзаменов в ВУЗ</t>
  </si>
  <si>
    <t>Количество мест в бюджетных группах</t>
  </si>
  <si>
    <t xml:space="preserve"> </t>
  </si>
  <si>
    <t>Экономика</t>
  </si>
  <si>
    <t>Техника</t>
  </si>
  <si>
    <t>Фамилия ИО</t>
  </si>
  <si>
    <t>Пол</t>
  </si>
  <si>
    <t>Место жительства</t>
  </si>
  <si>
    <t>Стаж работы</t>
  </si>
  <si>
    <t>Количество баллов</t>
  </si>
  <si>
    <t>Вид испытаний</t>
  </si>
  <si>
    <t>Направление образования</t>
  </si>
  <si>
    <t>Возраст</t>
  </si>
  <si>
    <t>Алимов А.Д.</t>
  </si>
  <si>
    <t>муж</t>
  </si>
  <si>
    <t>Др. регион</t>
  </si>
  <si>
    <t>э</t>
  </si>
  <si>
    <t>ИТ</t>
  </si>
  <si>
    <t>Андрейчик Т.А.</t>
  </si>
  <si>
    <t>жен</t>
  </si>
  <si>
    <t>экономика</t>
  </si>
  <si>
    <t>Балков М.М.</t>
  </si>
  <si>
    <t>СПб</t>
  </si>
  <si>
    <t>техника</t>
  </si>
  <si>
    <t>Броня О.А.</t>
  </si>
  <si>
    <t>о</t>
  </si>
  <si>
    <t>Булышев Л.И.</t>
  </si>
  <si>
    <t>Васильев Г.В.</t>
  </si>
  <si>
    <t>Глотов П.Л.</t>
  </si>
  <si>
    <t>Дивнова О.М.</t>
  </si>
  <si>
    <t>Долгих Ю.Р.</t>
  </si>
  <si>
    <t>медалист</t>
  </si>
  <si>
    <t>с</t>
  </si>
  <si>
    <t>Дорадзе Г.Р.</t>
  </si>
  <si>
    <t>Дронов М.Н.</t>
  </si>
  <si>
    <t>Жеглова В.И.</t>
  </si>
  <si>
    <t>Ленобл.</t>
  </si>
  <si>
    <t>Желанная Е.П.</t>
  </si>
  <si>
    <t>Иванчук О.П.</t>
  </si>
  <si>
    <t>Ильичев С.Н.</t>
  </si>
  <si>
    <t>Ирави А.А.</t>
  </si>
  <si>
    <t>Кирилленко М.С.</t>
  </si>
  <si>
    <t>Колунова И.И.</t>
  </si>
  <si>
    <t>Конкин С.В.</t>
  </si>
  <si>
    <t>Копейко С.Т.</t>
  </si>
  <si>
    <t>Костин К.Е.</t>
  </si>
  <si>
    <t>Котова Т.В.</t>
  </si>
  <si>
    <t>Кромкина И.В.</t>
  </si>
  <si>
    <t>Кротова С.В.</t>
  </si>
  <si>
    <t>Кульков Л.Н.</t>
  </si>
  <si>
    <t>Курлакова А.Н.</t>
  </si>
  <si>
    <t>Михайлова С.Т.</t>
  </si>
  <si>
    <t>Олин Т.П.</t>
  </si>
  <si>
    <t>Пажега Ю.Д.</t>
  </si>
  <si>
    <t>Панышева А.Л.</t>
  </si>
  <si>
    <t>Паршин А.М.</t>
  </si>
  <si>
    <t>Петрова Ю.П.</t>
  </si>
  <si>
    <t>Проди Ф.И.</t>
  </si>
  <si>
    <t>Рубин Я.С.</t>
  </si>
  <si>
    <t xml:space="preserve">    </t>
  </si>
  <si>
    <t>Сергеев А.В.</t>
  </si>
  <si>
    <t>Тришкина Т.Д.</t>
  </si>
  <si>
    <t>Троицкий Ф.Е.</t>
  </si>
  <si>
    <t>Трофимова О.А.</t>
  </si>
  <si>
    <t>Трошин И.В.</t>
  </si>
  <si>
    <t>Эндов Г.М.</t>
  </si>
  <si>
    <t>Со стажем</t>
  </si>
  <si>
    <t>После школы</t>
  </si>
  <si>
    <t>Возрастные группы</t>
  </si>
  <si>
    <t>до 25</t>
  </si>
  <si>
    <t>от 25до 30 лет</t>
  </si>
  <si>
    <t>Кол-во</t>
  </si>
  <si>
    <t>от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</si>
</sst>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1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/>
    </xf>
    <xf numFmtId="0" fontId="5" fillId="2" borderId="1" xfId="0" applyNumberFormat="1" applyFont="1" applyFill="1" applyBorder="1"/>
    <xf numFmtId="0" fontId="5" fillId="0" borderId="0" xfId="0" applyNumberFormat="1" applyFont="1"/>
    <xf numFmtId="14" fontId="5" fillId="0" borderId="0" xfId="0" applyNumberFormat="1" applyFont="1"/>
    <xf numFmtId="0" fontId="3" fillId="0" borderId="0" xfId="0" applyFont="1"/>
    <xf numFmtId="0" fontId="3" fillId="2" borderId="2" xfId="0" applyFont="1" applyFill="1" applyBorder="1"/>
    <xf numFmtId="0" fontId="5" fillId="2" borderId="2" xfId="0" applyFont="1" applyFill="1" applyBorder="1"/>
    <xf numFmtId="164" fontId="5" fillId="0" borderId="0" xfId="0" applyNumberFormat="1" applyFont="1"/>
    <xf numFmtId="0" fontId="3" fillId="0" borderId="0" xfId="0" applyFont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2" borderId="2" xfId="0" applyFont="1" applyFill="1" applyBorder="1" applyAlignment="1"/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" fontId="5" fillId="2" borderId="1" xfId="0" applyNumberFormat="1" applyFont="1" applyFill="1" applyBorder="1"/>
    <xf numFmtId="1" fontId="0" fillId="2" borderId="2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58"/>
  <sheetViews>
    <sheetView tabSelected="1" workbookViewId="0">
      <selection activeCell="T10" sqref="T10"/>
    </sheetView>
  </sheetViews>
  <sheetFormatPr defaultRowHeight="15" x14ac:dyDescent="0.25"/>
  <cols>
    <col min="1" max="1" width="21.140625" customWidth="1"/>
    <col min="2" max="2" width="14.85546875" customWidth="1"/>
    <col min="3" max="3" width="11.140625" customWidth="1"/>
    <col min="4" max="4" width="13" customWidth="1"/>
    <col min="6" max="6" width="11.7109375" customWidth="1"/>
    <col min="8" max="8" width="14.42578125" customWidth="1"/>
    <col min="9" max="9" width="15.140625" customWidth="1"/>
  </cols>
  <sheetData>
    <row r="2" spans="1:10" ht="18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</row>
    <row r="3" spans="1:10" ht="15.75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t="s">
        <v>2</v>
      </c>
    </row>
    <row r="4" spans="1:10" ht="15.75" x14ac:dyDescent="0.25">
      <c r="A4" s="1" t="s">
        <v>3</v>
      </c>
      <c r="C4" s="1" t="s">
        <v>4</v>
      </c>
    </row>
    <row r="5" spans="1:10" ht="18.75" x14ac:dyDescent="0.3">
      <c r="I5" s="2"/>
    </row>
    <row r="6" spans="1:10" ht="47.25" x14ac:dyDescent="0.25">
      <c r="A6" s="1" t="s">
        <v>5</v>
      </c>
      <c r="B6" s="3"/>
      <c r="C6" s="1" t="s">
        <v>6</v>
      </c>
      <c r="D6" s="1" t="s">
        <v>7</v>
      </c>
      <c r="E6" s="1" t="s">
        <v>8</v>
      </c>
      <c r="F6" s="1" t="s">
        <v>9</v>
      </c>
      <c r="G6" s="1" t="s">
        <v>10</v>
      </c>
      <c r="H6" s="1" t="s">
        <v>11</v>
      </c>
      <c r="I6" s="4" t="s">
        <v>12</v>
      </c>
      <c r="J6" s="1"/>
    </row>
    <row r="7" spans="1:10" ht="15.75" x14ac:dyDescent="0.25">
      <c r="A7" s="5" t="s">
        <v>13</v>
      </c>
      <c r="B7" s="6">
        <v>34733</v>
      </c>
      <c r="C7" s="7" t="s">
        <v>14</v>
      </c>
      <c r="D7" s="5" t="s">
        <v>15</v>
      </c>
      <c r="E7" s="7">
        <v>0</v>
      </c>
      <c r="F7" s="5">
        <v>13</v>
      </c>
      <c r="G7" s="7" t="s">
        <v>16</v>
      </c>
      <c r="H7" s="5" t="s">
        <v>17</v>
      </c>
      <c r="I7" s="27">
        <f ca="1">INT((TODAY()-B7)/365)</f>
        <v>26</v>
      </c>
      <c r="J7" s="9"/>
    </row>
    <row r="8" spans="1:10" ht="15.75" x14ac:dyDescent="0.25">
      <c r="A8" s="5" t="s">
        <v>18</v>
      </c>
      <c r="B8" s="6">
        <v>34604</v>
      </c>
      <c r="C8" s="7" t="s">
        <v>19</v>
      </c>
      <c r="D8" s="5" t="s">
        <v>15</v>
      </c>
      <c r="E8" s="7">
        <v>0</v>
      </c>
      <c r="F8" s="5">
        <v>14</v>
      </c>
      <c r="G8" s="7" t="s">
        <v>16</v>
      </c>
      <c r="H8" s="5" t="s">
        <v>20</v>
      </c>
      <c r="I8" s="27">
        <f t="shared" ref="I8:I46" ca="1" si="0">INT((TODAY()-B8)/365)</f>
        <v>26</v>
      </c>
      <c r="J8" s="5"/>
    </row>
    <row r="9" spans="1:10" ht="15.75" x14ac:dyDescent="0.25">
      <c r="A9" s="5" t="s">
        <v>21</v>
      </c>
      <c r="B9" s="6">
        <v>34872</v>
      </c>
      <c r="C9" s="7" t="s">
        <v>14</v>
      </c>
      <c r="D9" s="5" t="s">
        <v>22</v>
      </c>
      <c r="E9" s="7">
        <v>0</v>
      </c>
      <c r="F9" s="5">
        <v>11</v>
      </c>
      <c r="G9" s="7" t="s">
        <v>16</v>
      </c>
      <c r="H9" s="5" t="s">
        <v>23</v>
      </c>
      <c r="I9" s="27">
        <f t="shared" ca="1" si="0"/>
        <v>25</v>
      </c>
      <c r="J9" s="5"/>
    </row>
    <row r="10" spans="1:10" ht="15.75" x14ac:dyDescent="0.25">
      <c r="A10" s="5" t="s">
        <v>24</v>
      </c>
      <c r="B10" s="6">
        <v>35046</v>
      </c>
      <c r="C10" s="7" t="s">
        <v>19</v>
      </c>
      <c r="D10" s="5" t="s">
        <v>15</v>
      </c>
      <c r="E10" s="7">
        <v>0</v>
      </c>
      <c r="F10" s="5">
        <v>13.1</v>
      </c>
      <c r="G10" s="7" t="s">
        <v>25</v>
      </c>
      <c r="H10" s="5" t="s">
        <v>20</v>
      </c>
      <c r="I10" s="27">
        <f t="shared" ca="1" si="0"/>
        <v>25</v>
      </c>
      <c r="J10" s="5"/>
    </row>
    <row r="11" spans="1:10" ht="15.75" x14ac:dyDescent="0.25">
      <c r="A11" s="5" t="s">
        <v>26</v>
      </c>
      <c r="B11" s="6">
        <v>34490</v>
      </c>
      <c r="C11" s="7" t="s">
        <v>14</v>
      </c>
      <c r="D11" s="5" t="s">
        <v>22</v>
      </c>
      <c r="E11" s="7">
        <v>1</v>
      </c>
      <c r="F11" s="5">
        <v>12</v>
      </c>
      <c r="G11" s="7" t="s">
        <v>16</v>
      </c>
      <c r="H11" s="5" t="s">
        <v>23</v>
      </c>
      <c r="I11" s="27">
        <f t="shared" ca="1" si="0"/>
        <v>26</v>
      </c>
      <c r="J11" s="5"/>
    </row>
    <row r="12" spans="1:10" ht="15.75" x14ac:dyDescent="0.25">
      <c r="A12" s="5" t="s">
        <v>27</v>
      </c>
      <c r="B12" s="6">
        <v>34767</v>
      </c>
      <c r="C12" s="7" t="s">
        <v>14</v>
      </c>
      <c r="D12" s="5" t="s">
        <v>22</v>
      </c>
      <c r="E12" s="7">
        <v>0</v>
      </c>
      <c r="F12" s="5">
        <v>13.9</v>
      </c>
      <c r="G12" s="7" t="s">
        <v>25</v>
      </c>
      <c r="H12" s="5" t="s">
        <v>17</v>
      </c>
      <c r="I12" s="27">
        <f t="shared" ca="1" si="0"/>
        <v>26</v>
      </c>
      <c r="J12" s="5"/>
    </row>
    <row r="13" spans="1:10" ht="15.75" x14ac:dyDescent="0.25">
      <c r="A13" s="5" t="s">
        <v>28</v>
      </c>
      <c r="B13" s="6">
        <v>34940</v>
      </c>
      <c r="C13" s="7" t="s">
        <v>14</v>
      </c>
      <c r="D13" s="5" t="s">
        <v>22</v>
      </c>
      <c r="E13" s="7">
        <v>0</v>
      </c>
      <c r="F13" s="5">
        <v>13.7</v>
      </c>
      <c r="G13" s="7" t="s">
        <v>25</v>
      </c>
      <c r="H13" s="5" t="s">
        <v>17</v>
      </c>
      <c r="I13" s="27">
        <f t="shared" ca="1" si="0"/>
        <v>25</v>
      </c>
      <c r="J13" s="5"/>
    </row>
    <row r="14" spans="1:10" ht="15.75" x14ac:dyDescent="0.25">
      <c r="A14" s="5" t="s">
        <v>29</v>
      </c>
      <c r="B14" s="6">
        <v>34947</v>
      </c>
      <c r="C14" s="7" t="s">
        <v>19</v>
      </c>
      <c r="D14" s="5" t="s">
        <v>22</v>
      </c>
      <c r="E14" s="7">
        <v>0</v>
      </c>
      <c r="F14" s="5">
        <v>13</v>
      </c>
      <c r="G14" s="7" t="s">
        <v>16</v>
      </c>
      <c r="H14" s="5" t="s">
        <v>20</v>
      </c>
      <c r="I14" s="27">
        <f t="shared" ca="1" si="0"/>
        <v>25</v>
      </c>
      <c r="J14" s="5"/>
    </row>
    <row r="15" spans="1:10" ht="15.75" x14ac:dyDescent="0.25">
      <c r="A15" s="5" t="s">
        <v>30</v>
      </c>
      <c r="B15" s="6">
        <v>35071</v>
      </c>
      <c r="C15" s="7" t="s">
        <v>14</v>
      </c>
      <c r="D15" s="5" t="s">
        <v>22</v>
      </c>
      <c r="E15" s="7">
        <v>0</v>
      </c>
      <c r="F15" s="5" t="s">
        <v>31</v>
      </c>
      <c r="G15" s="7" t="s">
        <v>32</v>
      </c>
      <c r="H15" s="5" t="s">
        <v>20</v>
      </c>
      <c r="I15" s="27">
        <f t="shared" ca="1" si="0"/>
        <v>25</v>
      </c>
      <c r="J15" s="5"/>
    </row>
    <row r="16" spans="1:10" ht="15.75" x14ac:dyDescent="0.25">
      <c r="A16" s="5" t="s">
        <v>33</v>
      </c>
      <c r="B16" s="6">
        <v>34470</v>
      </c>
      <c r="C16" s="7" t="s">
        <v>14</v>
      </c>
      <c r="D16" s="5" t="s">
        <v>15</v>
      </c>
      <c r="E16" s="7">
        <v>1</v>
      </c>
      <c r="F16" s="5">
        <v>12</v>
      </c>
      <c r="G16" s="7" t="s">
        <v>16</v>
      </c>
      <c r="H16" s="5" t="s">
        <v>23</v>
      </c>
      <c r="I16" s="27">
        <f t="shared" ca="1" si="0"/>
        <v>27</v>
      </c>
      <c r="J16" s="5"/>
    </row>
    <row r="17" spans="1:10" ht="15.75" x14ac:dyDescent="0.25">
      <c r="A17" s="5" t="s">
        <v>34</v>
      </c>
      <c r="B17" s="6">
        <v>34997</v>
      </c>
      <c r="C17" s="7" t="s">
        <v>14</v>
      </c>
      <c r="D17" s="5" t="s">
        <v>22</v>
      </c>
      <c r="E17" s="7">
        <v>0</v>
      </c>
      <c r="F17" s="5">
        <v>13</v>
      </c>
      <c r="G17" s="7" t="s">
        <v>25</v>
      </c>
      <c r="H17" s="5" t="s">
        <v>17</v>
      </c>
      <c r="I17" s="27">
        <f t="shared" ca="1" si="0"/>
        <v>25</v>
      </c>
      <c r="J17" s="5"/>
    </row>
    <row r="18" spans="1:10" ht="15.75" x14ac:dyDescent="0.25">
      <c r="A18" s="5" t="s">
        <v>35</v>
      </c>
      <c r="B18" s="6">
        <v>34586</v>
      </c>
      <c r="C18" s="7" t="s">
        <v>19</v>
      </c>
      <c r="D18" s="5" t="s">
        <v>36</v>
      </c>
      <c r="E18" s="7">
        <v>1</v>
      </c>
      <c r="F18" s="5">
        <v>12</v>
      </c>
      <c r="G18" s="7" t="s">
        <v>16</v>
      </c>
      <c r="H18" s="5" t="s">
        <v>20</v>
      </c>
      <c r="I18" s="27">
        <f t="shared" ca="1" si="0"/>
        <v>26</v>
      </c>
      <c r="J18" s="5"/>
    </row>
    <row r="19" spans="1:10" ht="15.75" x14ac:dyDescent="0.25">
      <c r="A19" s="5" t="s">
        <v>37</v>
      </c>
      <c r="B19" s="6">
        <v>34455</v>
      </c>
      <c r="C19" s="7" t="s">
        <v>19</v>
      </c>
      <c r="D19" s="5" t="s">
        <v>36</v>
      </c>
      <c r="E19" s="7">
        <v>1</v>
      </c>
      <c r="F19" s="5">
        <v>10</v>
      </c>
      <c r="G19" s="7" t="s">
        <v>16</v>
      </c>
      <c r="H19" s="5" t="s">
        <v>23</v>
      </c>
      <c r="I19" s="27">
        <f t="shared" ca="1" si="0"/>
        <v>27</v>
      </c>
      <c r="J19" s="5"/>
    </row>
    <row r="20" spans="1:10" ht="15.75" x14ac:dyDescent="0.25">
      <c r="A20" s="5" t="s">
        <v>38</v>
      </c>
      <c r="B20" s="6">
        <v>34553</v>
      </c>
      <c r="C20" s="7" t="s">
        <v>19</v>
      </c>
      <c r="D20" s="5" t="s">
        <v>36</v>
      </c>
      <c r="E20" s="7">
        <v>1</v>
      </c>
      <c r="F20" s="5">
        <v>14</v>
      </c>
      <c r="G20" s="7" t="s">
        <v>16</v>
      </c>
      <c r="H20" s="5" t="s">
        <v>20</v>
      </c>
      <c r="I20" s="27">
        <f t="shared" ca="1" si="0"/>
        <v>26</v>
      </c>
      <c r="J20" s="5"/>
    </row>
    <row r="21" spans="1:10" ht="15.75" x14ac:dyDescent="0.25">
      <c r="A21" s="5" t="s">
        <v>39</v>
      </c>
      <c r="B21" s="6">
        <v>34671</v>
      </c>
      <c r="C21" s="7" t="s">
        <v>14</v>
      </c>
      <c r="D21" s="5" t="s">
        <v>15</v>
      </c>
      <c r="E21" s="7">
        <v>0</v>
      </c>
      <c r="F21" s="5">
        <v>13</v>
      </c>
      <c r="G21" s="7" t="s">
        <v>16</v>
      </c>
      <c r="H21" s="5" t="s">
        <v>23</v>
      </c>
      <c r="I21" s="27">
        <f t="shared" ca="1" si="0"/>
        <v>26</v>
      </c>
      <c r="J21" s="5"/>
    </row>
    <row r="22" spans="1:10" ht="15.75" x14ac:dyDescent="0.25">
      <c r="A22" s="5" t="s">
        <v>40</v>
      </c>
      <c r="B22" s="6">
        <v>33486</v>
      </c>
      <c r="C22" s="7" t="s">
        <v>14</v>
      </c>
      <c r="D22" s="5" t="s">
        <v>15</v>
      </c>
      <c r="E22" s="7">
        <v>3</v>
      </c>
      <c r="F22" s="5">
        <v>11</v>
      </c>
      <c r="G22" s="7" t="s">
        <v>16</v>
      </c>
      <c r="H22" s="5" t="s">
        <v>23</v>
      </c>
      <c r="I22" s="27">
        <f t="shared" ca="1" si="0"/>
        <v>29</v>
      </c>
      <c r="J22" s="5"/>
    </row>
    <row r="23" spans="1:10" ht="15.75" x14ac:dyDescent="0.25">
      <c r="A23" s="5" t="s">
        <v>41</v>
      </c>
      <c r="B23" s="6">
        <v>34618</v>
      </c>
      <c r="C23" s="7" t="s">
        <v>19</v>
      </c>
      <c r="D23" s="5" t="s">
        <v>22</v>
      </c>
      <c r="E23" s="7">
        <v>0</v>
      </c>
      <c r="F23" s="5">
        <v>15</v>
      </c>
      <c r="G23" s="7" t="s">
        <v>16</v>
      </c>
      <c r="H23" s="5" t="s">
        <v>17</v>
      </c>
      <c r="I23" s="27">
        <f t="shared" ca="1" si="0"/>
        <v>26</v>
      </c>
      <c r="J23" s="5"/>
    </row>
    <row r="24" spans="1:10" ht="15.75" x14ac:dyDescent="0.25">
      <c r="A24" s="5" t="s">
        <v>42</v>
      </c>
      <c r="B24" s="6">
        <v>34811</v>
      </c>
      <c r="C24" s="7" t="s">
        <v>19</v>
      </c>
      <c r="D24" s="5" t="s">
        <v>22</v>
      </c>
      <c r="E24" s="7">
        <v>0</v>
      </c>
      <c r="F24" s="5">
        <v>11.2</v>
      </c>
      <c r="G24" s="7" t="s">
        <v>25</v>
      </c>
      <c r="H24" s="5" t="s">
        <v>17</v>
      </c>
      <c r="I24" s="27">
        <f t="shared" ca="1" si="0"/>
        <v>26</v>
      </c>
      <c r="J24" s="5"/>
    </row>
    <row r="25" spans="1:10" ht="15.75" x14ac:dyDescent="0.25">
      <c r="A25" s="5" t="s">
        <v>43</v>
      </c>
      <c r="B25" s="6">
        <v>34749</v>
      </c>
      <c r="C25" s="7" t="s">
        <v>14</v>
      </c>
      <c r="D25" s="5" t="s">
        <v>22</v>
      </c>
      <c r="E25" s="7">
        <v>0</v>
      </c>
      <c r="F25" s="5">
        <v>13.9</v>
      </c>
      <c r="G25" s="7" t="s">
        <v>25</v>
      </c>
      <c r="H25" s="5" t="s">
        <v>20</v>
      </c>
      <c r="I25" s="27">
        <f t="shared" ca="1" si="0"/>
        <v>26</v>
      </c>
      <c r="J25" s="5"/>
    </row>
    <row r="26" spans="1:10" ht="15.75" x14ac:dyDescent="0.25">
      <c r="A26" s="5" t="s">
        <v>44</v>
      </c>
      <c r="B26" s="6">
        <v>34956</v>
      </c>
      <c r="C26" s="7" t="s">
        <v>19</v>
      </c>
      <c r="D26" s="5" t="s">
        <v>36</v>
      </c>
      <c r="E26" s="7">
        <v>0</v>
      </c>
      <c r="F26" s="5">
        <v>11</v>
      </c>
      <c r="G26" s="7" t="s">
        <v>25</v>
      </c>
      <c r="H26" s="5" t="s">
        <v>17</v>
      </c>
      <c r="I26" s="27">
        <f t="shared" ca="1" si="0"/>
        <v>25</v>
      </c>
      <c r="J26" s="5"/>
    </row>
    <row r="27" spans="1:10" ht="15.75" x14ac:dyDescent="0.25">
      <c r="A27" s="5" t="s">
        <v>45</v>
      </c>
      <c r="B27" s="6">
        <v>34828</v>
      </c>
      <c r="C27" s="7" t="s">
        <v>14</v>
      </c>
      <c r="D27" s="5" t="s">
        <v>22</v>
      </c>
      <c r="E27" s="7">
        <v>0</v>
      </c>
      <c r="F27" s="5">
        <v>13.8</v>
      </c>
      <c r="G27" s="7" t="s">
        <v>16</v>
      </c>
      <c r="H27" s="5" t="s">
        <v>20</v>
      </c>
      <c r="I27" s="27">
        <f t="shared" ca="1" si="0"/>
        <v>26</v>
      </c>
      <c r="J27" s="5"/>
    </row>
    <row r="28" spans="1:10" ht="15.75" x14ac:dyDescent="0.25">
      <c r="A28" s="5" t="s">
        <v>46</v>
      </c>
      <c r="B28" s="6">
        <v>34753</v>
      </c>
      <c r="C28" s="7" t="s">
        <v>19</v>
      </c>
      <c r="D28" s="5" t="s">
        <v>22</v>
      </c>
      <c r="E28" s="7">
        <v>0</v>
      </c>
      <c r="F28" s="5" t="s">
        <v>31</v>
      </c>
      <c r="G28" s="7" t="s">
        <v>32</v>
      </c>
      <c r="H28" s="5" t="s">
        <v>17</v>
      </c>
      <c r="I28" s="27">
        <f t="shared" ca="1" si="0"/>
        <v>26</v>
      </c>
      <c r="J28" s="5"/>
    </row>
    <row r="29" spans="1:10" ht="15.75" x14ac:dyDescent="0.25">
      <c r="A29" s="5" t="s">
        <v>47</v>
      </c>
      <c r="B29" s="6">
        <v>34672</v>
      </c>
      <c r="C29" s="7" t="s">
        <v>19</v>
      </c>
      <c r="D29" s="5" t="s">
        <v>22</v>
      </c>
      <c r="E29" s="7">
        <v>0</v>
      </c>
      <c r="F29" s="5" t="s">
        <v>31</v>
      </c>
      <c r="G29" s="7" t="s">
        <v>32</v>
      </c>
      <c r="H29" s="5" t="s">
        <v>17</v>
      </c>
      <c r="I29" s="27">
        <f t="shared" ca="1" si="0"/>
        <v>26</v>
      </c>
      <c r="J29" s="5"/>
    </row>
    <row r="30" spans="1:10" ht="15.75" x14ac:dyDescent="0.25">
      <c r="A30" s="5" t="s">
        <v>48</v>
      </c>
      <c r="B30" s="6">
        <v>34567</v>
      </c>
      <c r="C30" s="7" t="s">
        <v>19</v>
      </c>
      <c r="D30" s="5" t="s">
        <v>22</v>
      </c>
      <c r="E30" s="7">
        <v>1</v>
      </c>
      <c r="F30" s="5">
        <v>13</v>
      </c>
      <c r="G30" s="7" t="s">
        <v>16</v>
      </c>
      <c r="H30" s="5" t="s">
        <v>20</v>
      </c>
      <c r="I30" s="27">
        <f t="shared" ca="1" si="0"/>
        <v>26</v>
      </c>
      <c r="J30" s="5"/>
    </row>
    <row r="31" spans="1:10" ht="15.75" x14ac:dyDescent="0.25">
      <c r="A31" s="5" t="s">
        <v>49</v>
      </c>
      <c r="B31" s="6">
        <v>34643</v>
      </c>
      <c r="C31" s="7" t="s">
        <v>14</v>
      </c>
      <c r="D31" s="5" t="s">
        <v>22</v>
      </c>
      <c r="E31" s="7">
        <v>0</v>
      </c>
      <c r="F31" s="5">
        <v>13.1</v>
      </c>
      <c r="G31" s="7" t="s">
        <v>25</v>
      </c>
      <c r="H31" s="5" t="s">
        <v>23</v>
      </c>
      <c r="I31" s="27">
        <f t="shared" ca="1" si="0"/>
        <v>26</v>
      </c>
      <c r="J31" s="5"/>
    </row>
    <row r="32" spans="1:10" ht="15.75" x14ac:dyDescent="0.25">
      <c r="A32" s="5" t="s">
        <v>50</v>
      </c>
      <c r="B32" s="6">
        <v>34753</v>
      </c>
      <c r="C32" s="7" t="s">
        <v>19</v>
      </c>
      <c r="D32" s="5" t="s">
        <v>22</v>
      </c>
      <c r="E32" s="7">
        <v>0</v>
      </c>
      <c r="F32" s="5">
        <v>12.1</v>
      </c>
      <c r="G32" s="7" t="s">
        <v>25</v>
      </c>
      <c r="H32" s="5" t="s">
        <v>20</v>
      </c>
      <c r="I32" s="27">
        <f t="shared" ca="1" si="0"/>
        <v>26</v>
      </c>
      <c r="J32" s="5"/>
    </row>
    <row r="33" spans="1:10" ht="15.75" x14ac:dyDescent="0.25">
      <c r="A33" s="5" t="s">
        <v>51</v>
      </c>
      <c r="B33" s="6">
        <v>34653</v>
      </c>
      <c r="C33" s="7" t="s">
        <v>19</v>
      </c>
      <c r="D33" s="5" t="s">
        <v>36</v>
      </c>
      <c r="E33" s="7">
        <v>0</v>
      </c>
      <c r="F33" s="5">
        <v>12</v>
      </c>
      <c r="G33" s="7" t="s">
        <v>16</v>
      </c>
      <c r="H33" s="5" t="s">
        <v>23</v>
      </c>
      <c r="I33" s="27">
        <f t="shared" ca="1" si="0"/>
        <v>26</v>
      </c>
      <c r="J33" s="5"/>
    </row>
    <row r="34" spans="1:10" ht="15.75" x14ac:dyDescent="0.25">
      <c r="A34" s="5" t="s">
        <v>52</v>
      </c>
      <c r="B34" s="6">
        <v>34485</v>
      </c>
      <c r="C34" s="7" t="s">
        <v>14</v>
      </c>
      <c r="D34" s="5" t="s">
        <v>36</v>
      </c>
      <c r="E34" s="7">
        <v>1</v>
      </c>
      <c r="F34" s="5">
        <v>13</v>
      </c>
      <c r="G34" s="7" t="s">
        <v>16</v>
      </c>
      <c r="H34" s="5" t="s">
        <v>23</v>
      </c>
      <c r="I34" s="27">
        <f t="shared" ca="1" si="0"/>
        <v>26</v>
      </c>
      <c r="J34" s="5"/>
    </row>
    <row r="35" spans="1:10" ht="15.75" x14ac:dyDescent="0.25">
      <c r="A35" s="5" t="s">
        <v>53</v>
      </c>
      <c r="B35" s="6">
        <v>34622</v>
      </c>
      <c r="C35" s="7" t="s">
        <v>19</v>
      </c>
      <c r="D35" s="5" t="s">
        <v>36</v>
      </c>
      <c r="E35" s="7">
        <v>0</v>
      </c>
      <c r="F35" s="5">
        <v>13</v>
      </c>
      <c r="G35" s="7" t="s">
        <v>16</v>
      </c>
      <c r="H35" s="5" t="s">
        <v>17</v>
      </c>
      <c r="I35" s="27">
        <f t="shared" ca="1" si="0"/>
        <v>26</v>
      </c>
      <c r="J35" s="5"/>
    </row>
    <row r="36" spans="1:10" ht="15.75" x14ac:dyDescent="0.25">
      <c r="A36" s="5" t="s">
        <v>54</v>
      </c>
      <c r="B36" s="6">
        <v>34485</v>
      </c>
      <c r="C36" s="7" t="s">
        <v>19</v>
      </c>
      <c r="D36" s="5" t="s">
        <v>22</v>
      </c>
      <c r="E36" s="7">
        <v>0</v>
      </c>
      <c r="F36" s="5">
        <v>15</v>
      </c>
      <c r="G36" s="7" t="s">
        <v>16</v>
      </c>
      <c r="H36" s="5" t="s">
        <v>20</v>
      </c>
      <c r="I36" s="27">
        <f t="shared" ca="1" si="0"/>
        <v>26</v>
      </c>
      <c r="J36" s="5"/>
    </row>
    <row r="37" spans="1:10" ht="15.75" x14ac:dyDescent="0.25">
      <c r="A37" s="5" t="s">
        <v>55</v>
      </c>
      <c r="B37" s="6">
        <v>34698</v>
      </c>
      <c r="C37" s="7" t="s">
        <v>14</v>
      </c>
      <c r="D37" s="5" t="s">
        <v>22</v>
      </c>
      <c r="E37" s="7">
        <v>1</v>
      </c>
      <c r="F37" s="5">
        <v>14</v>
      </c>
      <c r="G37" s="7" t="s">
        <v>16</v>
      </c>
      <c r="H37" s="5" t="s">
        <v>17</v>
      </c>
      <c r="I37" s="27">
        <f t="shared" ca="1" si="0"/>
        <v>26</v>
      </c>
      <c r="J37" s="5"/>
    </row>
    <row r="38" spans="1:10" ht="15.75" x14ac:dyDescent="0.25">
      <c r="A38" s="5" t="s">
        <v>56</v>
      </c>
      <c r="B38" s="6">
        <v>34345</v>
      </c>
      <c r="C38" s="7" t="s">
        <v>19</v>
      </c>
      <c r="D38" s="5" t="s">
        <v>22</v>
      </c>
      <c r="E38" s="7">
        <v>0</v>
      </c>
      <c r="F38" s="5">
        <v>12</v>
      </c>
      <c r="G38" s="7" t="s">
        <v>16</v>
      </c>
      <c r="H38" s="5" t="s">
        <v>23</v>
      </c>
      <c r="I38" s="27">
        <f t="shared" ca="1" si="0"/>
        <v>27</v>
      </c>
      <c r="J38" s="5"/>
    </row>
    <row r="39" spans="1:10" ht="15.75" x14ac:dyDescent="0.25">
      <c r="A39" s="5" t="s">
        <v>57</v>
      </c>
      <c r="B39" s="6">
        <v>34788</v>
      </c>
      <c r="C39" s="7" t="s">
        <v>14</v>
      </c>
      <c r="D39" s="5" t="s">
        <v>15</v>
      </c>
      <c r="E39" s="7">
        <v>0</v>
      </c>
      <c r="F39" s="5">
        <v>12</v>
      </c>
      <c r="G39" s="7" t="s">
        <v>25</v>
      </c>
      <c r="H39" s="5" t="s">
        <v>23</v>
      </c>
      <c r="I39" s="27">
        <f t="shared" ca="1" si="0"/>
        <v>26</v>
      </c>
      <c r="J39" s="5"/>
    </row>
    <row r="40" spans="1:10" ht="15.75" x14ac:dyDescent="0.25">
      <c r="A40" s="5" t="s">
        <v>58</v>
      </c>
      <c r="B40" s="6">
        <v>34408</v>
      </c>
      <c r="C40" s="7" t="s">
        <v>14</v>
      </c>
      <c r="D40" s="5" t="s">
        <v>22</v>
      </c>
      <c r="E40" s="7">
        <v>0</v>
      </c>
      <c r="F40" s="5">
        <v>14.8</v>
      </c>
      <c r="G40" s="7" t="s">
        <v>25</v>
      </c>
      <c r="H40" s="5" t="s">
        <v>17</v>
      </c>
      <c r="I40" s="27">
        <f t="shared" ca="1" si="0"/>
        <v>27</v>
      </c>
      <c r="J40" s="5" t="s">
        <v>59</v>
      </c>
    </row>
    <row r="41" spans="1:10" ht="15.75" x14ac:dyDescent="0.25">
      <c r="A41" s="5" t="s">
        <v>60</v>
      </c>
      <c r="B41" s="6">
        <v>34227</v>
      </c>
      <c r="C41" s="7" t="s">
        <v>14</v>
      </c>
      <c r="D41" s="5" t="s">
        <v>22</v>
      </c>
      <c r="E41" s="7">
        <v>2</v>
      </c>
      <c r="F41" s="5">
        <v>13.6</v>
      </c>
      <c r="G41" s="7" t="s">
        <v>25</v>
      </c>
      <c r="H41" s="5" t="s">
        <v>20</v>
      </c>
      <c r="I41" s="27">
        <f t="shared" ca="1" si="0"/>
        <v>27</v>
      </c>
      <c r="J41" s="5"/>
    </row>
    <row r="42" spans="1:10" ht="15.75" x14ac:dyDescent="0.25">
      <c r="A42" s="5" t="s">
        <v>61</v>
      </c>
      <c r="B42" s="6">
        <v>34797</v>
      </c>
      <c r="C42" s="7" t="s">
        <v>19</v>
      </c>
      <c r="D42" s="5" t="s">
        <v>22</v>
      </c>
      <c r="E42" s="7">
        <v>0</v>
      </c>
      <c r="F42" s="5">
        <v>12.6</v>
      </c>
      <c r="G42" s="7" t="s">
        <v>25</v>
      </c>
      <c r="H42" s="5" t="s">
        <v>20</v>
      </c>
      <c r="I42" s="27">
        <f t="shared" ca="1" si="0"/>
        <v>26</v>
      </c>
      <c r="J42" s="5"/>
    </row>
    <row r="43" spans="1:10" ht="15.75" x14ac:dyDescent="0.25">
      <c r="A43" s="5" t="s">
        <v>62</v>
      </c>
      <c r="B43" s="6">
        <v>34957</v>
      </c>
      <c r="C43" s="7" t="s">
        <v>14</v>
      </c>
      <c r="D43" s="5" t="s">
        <v>22</v>
      </c>
      <c r="E43" s="7">
        <v>0</v>
      </c>
      <c r="F43" s="5">
        <v>14.1</v>
      </c>
      <c r="G43" s="7" t="s">
        <v>25</v>
      </c>
      <c r="H43" s="5" t="s">
        <v>20</v>
      </c>
      <c r="I43" s="27">
        <f t="shared" ca="1" si="0"/>
        <v>25</v>
      </c>
      <c r="J43" s="5"/>
    </row>
    <row r="44" spans="1:10" ht="15.75" x14ac:dyDescent="0.25">
      <c r="A44" s="5" t="s">
        <v>63</v>
      </c>
      <c r="B44" s="6">
        <v>34677</v>
      </c>
      <c r="C44" s="7" t="s">
        <v>19</v>
      </c>
      <c r="D44" s="5" t="s">
        <v>36</v>
      </c>
      <c r="E44" s="7">
        <v>1</v>
      </c>
      <c r="F44" s="5">
        <v>12</v>
      </c>
      <c r="G44" s="7" t="s">
        <v>16</v>
      </c>
      <c r="H44" s="5" t="s">
        <v>23</v>
      </c>
      <c r="I44" s="27">
        <f t="shared" ca="1" si="0"/>
        <v>26</v>
      </c>
      <c r="J44" s="5"/>
    </row>
    <row r="45" spans="1:10" ht="15.75" x14ac:dyDescent="0.25">
      <c r="A45" s="5" t="s">
        <v>64</v>
      </c>
      <c r="B45" s="6">
        <v>32616</v>
      </c>
      <c r="C45" s="7" t="s">
        <v>14</v>
      </c>
      <c r="D45" s="5" t="s">
        <v>22</v>
      </c>
      <c r="E45" s="7">
        <v>6</v>
      </c>
      <c r="F45" s="5">
        <v>14.1</v>
      </c>
      <c r="G45" s="7" t="s">
        <v>25</v>
      </c>
      <c r="H45" s="5" t="s">
        <v>20</v>
      </c>
      <c r="I45" s="27">
        <f t="shared" ca="1" si="0"/>
        <v>32</v>
      </c>
      <c r="J45" s="5"/>
    </row>
    <row r="46" spans="1:10" ht="15.75" x14ac:dyDescent="0.25">
      <c r="A46" s="5" t="s">
        <v>65</v>
      </c>
      <c r="B46" s="6">
        <v>34412</v>
      </c>
      <c r="C46" s="7" t="s">
        <v>14</v>
      </c>
      <c r="D46" s="5" t="s">
        <v>15</v>
      </c>
      <c r="E46" s="7">
        <v>1</v>
      </c>
      <c r="F46" s="5">
        <v>12</v>
      </c>
      <c r="G46" s="7" t="s">
        <v>16</v>
      </c>
      <c r="H46" s="5" t="s">
        <v>17</v>
      </c>
      <c r="I46" s="27">
        <f t="shared" ca="1" si="0"/>
        <v>27</v>
      </c>
      <c r="J46" s="5"/>
    </row>
    <row r="47" spans="1:10" ht="16.5" thickBot="1" x14ac:dyDescent="0.3">
      <c r="A47" s="5"/>
      <c r="B47" s="10"/>
      <c r="C47" s="5"/>
      <c r="D47" s="5"/>
      <c r="E47" s="5"/>
      <c r="F47" s="5"/>
      <c r="G47" s="5"/>
      <c r="H47" s="5"/>
      <c r="I47" s="11"/>
    </row>
    <row r="48" spans="1:10" ht="17.25" thickTop="1" thickBot="1" x14ac:dyDescent="0.3">
      <c r="A48" s="5"/>
      <c r="B48" s="5"/>
      <c r="C48" s="5"/>
      <c r="D48" s="12" t="s">
        <v>66</v>
      </c>
      <c r="E48" s="13">
        <f>COUNTIF(E7:E46, "&gt;0")</f>
        <v>13</v>
      </c>
      <c r="F48" s="11"/>
      <c r="G48" s="5"/>
      <c r="H48" s="11"/>
      <c r="I48" s="5"/>
      <c r="J48" s="5"/>
    </row>
    <row r="49" spans="1:10" ht="17.25" thickTop="1" thickBot="1" x14ac:dyDescent="0.3">
      <c r="A49" s="5"/>
      <c r="B49" s="5"/>
      <c r="C49" s="5"/>
      <c r="D49" s="12" t="s">
        <v>67</v>
      </c>
      <c r="E49" s="13">
        <f xml:space="preserve"> COUNTIF(G7:G46, "о")</f>
        <v>15</v>
      </c>
      <c r="F49" s="14"/>
      <c r="G49" s="5"/>
      <c r="H49" s="11"/>
      <c r="I49" s="24" t="s">
        <v>68</v>
      </c>
      <c r="J49" s="24"/>
    </row>
    <row r="50" spans="1:10" ht="17.25" thickTop="1" thickBot="1" x14ac:dyDescent="0.3">
      <c r="A50" s="5"/>
      <c r="B50" s="5"/>
      <c r="C50" s="15"/>
      <c r="E50" s="5"/>
      <c r="F50" s="1"/>
      <c r="G50" s="5"/>
      <c r="H50" s="1"/>
      <c r="I50" s="13" t="s">
        <v>69</v>
      </c>
      <c r="J50" s="16">
        <f ca="1">COUNTIF(I7:I46, "&lt; 25")</f>
        <v>0</v>
      </c>
    </row>
    <row r="51" spans="1:10" ht="17.25" thickTop="1" thickBot="1" x14ac:dyDescent="0.3">
      <c r="A51" s="5"/>
      <c r="B51" s="5"/>
      <c r="C51" s="11"/>
      <c r="E51" s="5"/>
      <c r="F51" s="11"/>
      <c r="G51" s="5"/>
      <c r="H51" s="11"/>
      <c r="I51" s="13" t="s">
        <v>70</v>
      </c>
      <c r="J51" s="28">
        <f ca="1">COUNT(I7:I46) - COUNTIF(I7:I46, "&lt; 25") - COUNTIF(I7:I46, "&gt;=30")</f>
        <v>39</v>
      </c>
    </row>
    <row r="52" spans="1:10" ht="17.25" thickTop="1" thickBot="1" x14ac:dyDescent="0.3">
      <c r="A52" s="5"/>
      <c r="B52" s="5"/>
      <c r="C52" s="11"/>
      <c r="D52" s="17"/>
      <c r="E52" s="18" t="s">
        <v>71</v>
      </c>
      <c r="F52" s="11"/>
      <c r="G52" s="5"/>
      <c r="H52" s="11"/>
      <c r="I52" s="13" t="s">
        <v>72</v>
      </c>
      <c r="J52" s="16">
        <f ca="1" xml:space="preserve"> COUNTIF(I7:I46, "&gt;=30")</f>
        <v>1</v>
      </c>
    </row>
    <row r="53" spans="1:10" ht="16.5" thickTop="1" x14ac:dyDescent="0.25">
      <c r="A53" s="5"/>
      <c r="B53" s="5"/>
      <c r="C53" s="11"/>
      <c r="D53" s="18" t="s">
        <v>22</v>
      </c>
      <c r="E53" s="8">
        <f>COUNTIF(D$7:D$46,D53)</f>
        <v>24</v>
      </c>
      <c r="F53" s="11"/>
      <c r="G53" s="5"/>
      <c r="H53" s="11"/>
      <c r="I53" s="11"/>
    </row>
    <row r="54" spans="1:10" ht="15.75" x14ac:dyDescent="0.25">
      <c r="A54" s="5"/>
      <c r="B54" s="5"/>
      <c r="C54" s="5"/>
      <c r="D54" s="18" t="s">
        <v>36</v>
      </c>
      <c r="E54" s="8">
        <f t="shared" ref="E54:E55" si="1">COUNTIF(D$7:D$46,D54)</f>
        <v>8</v>
      </c>
      <c r="F54" s="5"/>
      <c r="G54" s="5"/>
      <c r="H54" s="25" t="s">
        <v>71</v>
      </c>
      <c r="I54" s="26"/>
      <c r="J54" s="26"/>
    </row>
    <row r="55" spans="1:10" ht="18.75" x14ac:dyDescent="0.3">
      <c r="A55" s="2"/>
      <c r="B55" s="5"/>
      <c r="C55" s="5"/>
      <c r="D55" s="18" t="s">
        <v>15</v>
      </c>
      <c r="E55" s="8">
        <f t="shared" si="1"/>
        <v>8</v>
      </c>
      <c r="F55" s="5"/>
      <c r="G55" s="5"/>
      <c r="H55" s="18"/>
      <c r="I55" s="19" t="s">
        <v>14</v>
      </c>
      <c r="J55" s="19" t="s">
        <v>19</v>
      </c>
    </row>
    <row r="56" spans="1:10" ht="15.75" x14ac:dyDescent="0.25">
      <c r="A56" s="11"/>
      <c r="B56" s="11"/>
      <c r="C56" s="11"/>
      <c r="D56" s="5"/>
      <c r="E56" s="5"/>
      <c r="F56" s="5"/>
      <c r="G56" s="5"/>
      <c r="H56" s="18" t="s">
        <v>20</v>
      </c>
      <c r="I56" s="19">
        <f>COUNTIFS($C$7:$C$46,I$55,$H$7:$H$46, $H56)</f>
        <v>6</v>
      </c>
      <c r="J56" s="19">
        <f>COUNTIFS($C$7:$C$46,J$55,$H$7:$H$46, $H56)</f>
        <v>9</v>
      </c>
    </row>
    <row r="57" spans="1:10" ht="15.75" x14ac:dyDescent="0.25">
      <c r="A57" s="20"/>
      <c r="B57" s="20"/>
      <c r="C57" s="20"/>
      <c r="D57" s="21"/>
      <c r="E57" s="5"/>
      <c r="F57" s="5"/>
      <c r="G57" s="5"/>
      <c r="H57" s="18" t="s">
        <v>17</v>
      </c>
      <c r="I57" s="19">
        <f t="shared" ref="I57:J58" si="2">COUNTIFS($C$7:$C$46,I$55,$H$7:$H$46, $H57)</f>
        <v>7</v>
      </c>
      <c r="J57" s="19">
        <f t="shared" si="2"/>
        <v>6</v>
      </c>
    </row>
    <row r="58" spans="1:10" ht="15.75" x14ac:dyDescent="0.25">
      <c r="A58" s="20"/>
      <c r="B58" s="20"/>
      <c r="C58" s="20"/>
      <c r="D58" s="21"/>
      <c r="E58" s="5"/>
      <c r="F58" s="5"/>
      <c r="G58" s="5"/>
      <c r="H58" s="18" t="s">
        <v>23</v>
      </c>
      <c r="I58" s="19">
        <f t="shared" si="2"/>
        <v>8</v>
      </c>
      <c r="J58" s="19">
        <f t="shared" si="2"/>
        <v>4</v>
      </c>
    </row>
  </sheetData>
  <mergeCells count="4">
    <mergeCell ref="A2:I2"/>
    <mergeCell ref="A3:I3"/>
    <mergeCell ref="I49:J49"/>
    <mergeCell ref="H54:J5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2021-05-14T15:45:02Z</dcterms:modified>
</cp:coreProperties>
</file>